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F521SB28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<sst xmlns="http://schemas.openxmlformats.org/spreadsheetml/2006/main" count="167" uniqueCount="162">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</sst>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" bestFit="1" customWidth="1"/>
    <col min="2" max="2" width="7.28125" style="1" bestFit="1" customWidth="1"/>
    <col min="3" max="3" width="9.140625" style="1" customWidth="1"/>
    <col min="4" max="4" width="36.57421875" style="1" bestFit="1" customWidth="1"/>
    <col min="5" max="5" width="21.00390625" style="1" bestFit="1" customWidth="1"/>
    <col min="6" max="6" width="23.8515625" style="1" bestFit="1" customWidth="1"/>
    <col min="7" max="7" width="15.421875" style="1" bestFit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26.25">
      <c r="A3" s="9" t="str">
        <f>"0111"</f>
        <v>0111</v>
      </c>
      <c r="B3" s="9"/>
      <c r="C3" s="9"/>
      <c r="D3" s="5" t="s">
        <v>6</v>
      </c>
      <c r="E3" s="6">
        <v>110000</v>
      </c>
      <c r="F3" s="6">
        <v>77000</v>
      </c>
      <c r="G3" s="6">
        <v>77000</v>
      </c>
    </row>
    <row r="4" spans="1:7" ht="26.2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2926000</v>
      </c>
      <c r="G4" s="6">
        <v>2926000</v>
      </c>
    </row>
    <row r="5" spans="1:7" ht="26.25">
      <c r="A5" s="9" t="str">
        <f>"0133"</f>
        <v>0133</v>
      </c>
      <c r="B5" s="9"/>
      <c r="C5" s="9"/>
      <c r="D5" s="5" t="s">
        <v>8</v>
      </c>
      <c r="E5" s="6">
        <v>2400000</v>
      </c>
      <c r="F5" s="6">
        <v>1680000</v>
      </c>
      <c r="G5" s="6">
        <v>1680000</v>
      </c>
    </row>
    <row r="6" spans="1:7" ht="26.2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26.2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39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26.25">
      <c r="A9" s="9" t="str">
        <f>"3419"</f>
        <v>3419</v>
      </c>
      <c r="B9" s="9"/>
      <c r="C9" s="9"/>
      <c r="D9" s="5" t="s">
        <v>12</v>
      </c>
      <c r="E9" s="6">
        <v>109000</v>
      </c>
      <c r="F9" s="6">
        <v>74250</v>
      </c>
      <c r="G9" s="6">
        <v>74250</v>
      </c>
    </row>
    <row r="10" spans="1:7" ht="26.2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206400.39</v>
      </c>
      <c r="G10" s="6">
        <v>206400.39</v>
      </c>
    </row>
    <row r="11" spans="1:7" ht="26.25">
      <c r="A11" s="9" t="str">
        <f>"3524"</f>
        <v>3524</v>
      </c>
      <c r="B11" s="9"/>
      <c r="C11" s="9"/>
      <c r="D11" s="5" t="s">
        <v>14</v>
      </c>
      <c r="E11" s="6">
        <v>90000</v>
      </c>
      <c r="F11" s="6">
        <v>146077.87</v>
      </c>
      <c r="G11" s="6">
        <v>146077.87</v>
      </c>
    </row>
    <row r="12" spans="1:7" ht="26.2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26.2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6">
        <v>7310.94</v>
      </c>
      <c r="G14" s="6">
        <v>7310.94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490.13</v>
      </c>
      <c r="G17" s="7">
        <v>490.13</v>
      </c>
    </row>
    <row r="18" spans="1:7" ht="26.2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365500</v>
      </c>
      <c r="F19" s="6">
        <v>229470.86</v>
      </c>
      <c r="G19" s="6">
        <v>229470.86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50000</v>
      </c>
      <c r="F20" s="6">
        <v>29290.62</v>
      </c>
      <c r="G20" s="6">
        <v>29290.62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98000</v>
      </c>
      <c r="F21" s="6">
        <v>62228.29</v>
      </c>
      <c r="G21" s="6">
        <v>62228.29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178.06</v>
      </c>
      <c r="G22" s="7">
        <v>178.06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6">
        <v>20967.16</v>
      </c>
      <c r="G25" s="6">
        <v>20967.16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26.25">
      <c r="A27" s="9" t="str">
        <f>"5261"</f>
        <v>5261</v>
      </c>
      <c r="B27" s="9"/>
      <c r="C27" s="9"/>
      <c r="D27" s="5" t="s">
        <v>30</v>
      </c>
      <c r="E27" s="6">
        <v>25000</v>
      </c>
      <c r="F27" s="6">
        <v>9762.61</v>
      </c>
      <c r="G27" s="6">
        <v>9762.61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6000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6">
        <v>2227.5</v>
      </c>
      <c r="G30" s="6">
        <v>2227.5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26.2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42.23</v>
      </c>
      <c r="G32" s="7">
        <v>42.23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85000</v>
      </c>
      <c r="F33" s="6">
        <v>55283.42</v>
      </c>
      <c r="G33" s="6">
        <v>55283.42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6">
        <v>1043.76</v>
      </c>
      <c r="G34" s="6">
        <v>1043.76</v>
      </c>
    </row>
    <row r="35" spans="1:7" ht="26.2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51711.66</v>
      </c>
      <c r="G35" s="6">
        <v>51711.66</v>
      </c>
    </row>
    <row r="36" spans="1:7" ht="26.2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6">
        <v>108213.98</v>
      </c>
      <c r="G37" s="6">
        <v>108213.98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445.5</v>
      </c>
      <c r="G38" s="7">
        <v>445.5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39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52.77</v>
      </c>
      <c r="G41" s="7">
        <v>52.77</v>
      </c>
    </row>
    <row r="42" spans="1:7" ht="26.2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10.8</v>
      </c>
      <c r="G42" s="7">
        <v>10.8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6">
        <v>9929.32</v>
      </c>
      <c r="G43" s="6">
        <v>9929.32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30000</v>
      </c>
      <c r="F44" s="6">
        <v>8715.23</v>
      </c>
      <c r="G44" s="6">
        <v>8715.23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6">
        <v>7347.34</v>
      </c>
      <c r="G45" s="6">
        <v>7347.34</v>
      </c>
    </row>
    <row r="46" spans="1:7" ht="26.25">
      <c r="A46" s="9" t="str">
        <f>"5291Φ"</f>
        <v>5291Φ</v>
      </c>
      <c r="B46" s="9"/>
      <c r="C46" s="9"/>
      <c r="D46" s="5" t="s">
        <v>48</v>
      </c>
      <c r="E46" s="6">
        <v>10000</v>
      </c>
      <c r="F46" s="6">
        <v>1568.34</v>
      </c>
      <c r="G46" s="6">
        <v>1568.34</v>
      </c>
    </row>
    <row r="47" spans="1:7" ht="26.25">
      <c r="A47" s="9" t="str">
        <f>"5299"</f>
        <v>5299</v>
      </c>
      <c r="B47" s="9"/>
      <c r="C47" s="9"/>
      <c r="D47" s="5" t="s">
        <v>49</v>
      </c>
      <c r="E47" s="6">
        <v>5000</v>
      </c>
      <c r="F47" s="6">
        <v>1756.97</v>
      </c>
      <c r="G47" s="6">
        <v>1756.97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39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39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39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26.25">
      <c r="A52" s="9" t="str">
        <f>"5689"</f>
        <v>5689</v>
      </c>
      <c r="B52" s="9"/>
      <c r="C52" s="9"/>
      <c r="D52" s="5" t="s">
        <v>54</v>
      </c>
      <c r="E52" s="6">
        <v>140000</v>
      </c>
      <c r="F52" s="6">
        <v>80429.81</v>
      </c>
      <c r="G52" s="6">
        <v>80429.81</v>
      </c>
    </row>
    <row r="53" spans="1:7" ht="39">
      <c r="A53" s="9" t="str">
        <f>"9322Δ"</f>
        <v>9322Δ</v>
      </c>
      <c r="B53" s="9"/>
      <c r="C53" s="9"/>
      <c r="D53" s="5" t="s">
        <v>55</v>
      </c>
      <c r="E53" s="6">
        <v>900000</v>
      </c>
      <c r="F53" s="6">
        <v>243814.89</v>
      </c>
      <c r="G53" s="6">
        <v>243814.89</v>
      </c>
    </row>
    <row r="54" spans="1:7" ht="26.25">
      <c r="A54" s="9" t="str">
        <f>"9332Μ"</f>
        <v>9332Μ</v>
      </c>
      <c r="B54" s="9"/>
      <c r="C54" s="9"/>
      <c r="D54" s="5" t="s">
        <v>56</v>
      </c>
      <c r="E54" s="6">
        <v>100000</v>
      </c>
      <c r="F54" s="7">
        <v>0</v>
      </c>
      <c r="G54" s="7">
        <v>0</v>
      </c>
    </row>
    <row r="55" spans="1:7" ht="39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6">
        <v>6725.4</v>
      </c>
      <c r="G55" s="6">
        <v>6725.4</v>
      </c>
    </row>
    <row r="56" spans="1:7" ht="39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26.2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39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26.25">
      <c r="A61" s="9" t="str">
        <f>"0267"</f>
        <v>0267</v>
      </c>
      <c r="B61" s="9"/>
      <c r="C61" s="9"/>
      <c r="D61" s="5" t="s">
        <v>64</v>
      </c>
      <c r="E61" s="6">
        <v>3078000</v>
      </c>
      <c r="F61" s="6">
        <v>2096767.78</v>
      </c>
      <c r="G61" s="6">
        <v>2096767.78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26.2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26.2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39">
      <c r="A65" s="9" t="str">
        <f>"0419"</f>
        <v>0419</v>
      </c>
      <c r="B65" s="9"/>
      <c r="C65" s="9"/>
      <c r="D65" s="5" t="s">
        <v>68</v>
      </c>
      <c r="E65" s="6">
        <v>55000</v>
      </c>
      <c r="F65" s="6">
        <v>16204.26</v>
      </c>
      <c r="G65" s="6">
        <v>16204.26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177.47</v>
      </c>
      <c r="G66" s="7">
        <v>177.47</v>
      </c>
    </row>
    <row r="67" spans="1:7" ht="26.25">
      <c r="A67" s="9" t="str">
        <f>"0518"</f>
        <v>0518</v>
      </c>
      <c r="B67" s="9"/>
      <c r="C67" s="9"/>
      <c r="D67" s="5" t="s">
        <v>70</v>
      </c>
      <c r="E67" s="6">
        <v>170000</v>
      </c>
      <c r="F67" s="6">
        <v>103759.61</v>
      </c>
      <c r="G67" s="6">
        <v>103759.61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26.2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964.99</v>
      </c>
      <c r="G70" s="7">
        <v>964.99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540000</v>
      </c>
      <c r="F71" s="6">
        <v>349631.53</v>
      </c>
      <c r="G71" s="6">
        <v>349631.53</v>
      </c>
    </row>
    <row r="72" spans="1:7" ht="26.25">
      <c r="A72" s="9" t="str">
        <f>"0555"</f>
        <v>0555</v>
      </c>
      <c r="B72" s="9"/>
      <c r="C72" s="9"/>
      <c r="D72" s="5" t="s">
        <v>75</v>
      </c>
      <c r="E72" s="6">
        <v>30000</v>
      </c>
      <c r="F72" s="6">
        <v>17428.82</v>
      </c>
      <c r="G72" s="6">
        <v>17428.82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167000</v>
      </c>
      <c r="F73" s="6">
        <v>106600.6</v>
      </c>
      <c r="G73" s="6">
        <v>106600.6</v>
      </c>
    </row>
    <row r="74" spans="1:7" ht="39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39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26.2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51.75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500.01</v>
      </c>
      <c r="G77" s="7">
        <v>500.01</v>
      </c>
    </row>
    <row r="78" spans="1:7" ht="51.75">
      <c r="A78" s="9" t="str">
        <f>"0731"</f>
        <v>0731</v>
      </c>
      <c r="B78" s="9"/>
      <c r="C78" s="9"/>
      <c r="D78" s="5" t="s">
        <v>81</v>
      </c>
      <c r="E78" s="6">
        <v>27000</v>
      </c>
      <c r="F78" s="6">
        <v>3898.3</v>
      </c>
      <c r="G78" s="6">
        <v>3898.3</v>
      </c>
    </row>
    <row r="79" spans="1:7" ht="64.5">
      <c r="A79" s="9" t="str">
        <f>"0732"</f>
        <v>0732</v>
      </c>
      <c r="B79" s="9"/>
      <c r="C79" s="9"/>
      <c r="D79" s="5" t="s">
        <v>82</v>
      </c>
      <c r="E79" s="6">
        <v>2000</v>
      </c>
      <c r="F79" s="7">
        <v>0</v>
      </c>
      <c r="G79" s="7">
        <v>0</v>
      </c>
    </row>
    <row r="80" spans="1:7" ht="26.25">
      <c r="A80" s="9" t="str">
        <f>"0741"</f>
        <v>0741</v>
      </c>
      <c r="B80" s="9"/>
      <c r="C80" s="9"/>
      <c r="D80" s="5" t="s">
        <v>83</v>
      </c>
      <c r="E80" s="6">
        <v>2000</v>
      </c>
      <c r="F80" s="7">
        <v>0</v>
      </c>
      <c r="G80" s="7">
        <v>0</v>
      </c>
    </row>
    <row r="81" spans="1:7" ht="51.7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64.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51.75">
      <c r="A83" s="9" t="str">
        <f>"0781"</f>
        <v>0781</v>
      </c>
      <c r="B83" s="9"/>
      <c r="C83" s="9"/>
      <c r="D83" s="5" t="s">
        <v>86</v>
      </c>
      <c r="E83" s="6">
        <v>7000</v>
      </c>
      <c r="F83" s="6">
        <v>1408.66</v>
      </c>
      <c r="G83" s="6">
        <v>1408.66</v>
      </c>
    </row>
    <row r="84" spans="1:7" ht="64.5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26.25">
      <c r="A85" s="9" t="str">
        <f>"0813"</f>
        <v>0813</v>
      </c>
      <c r="B85" s="9"/>
      <c r="C85" s="9"/>
      <c r="D85" s="5" t="s">
        <v>88</v>
      </c>
      <c r="E85" s="6">
        <v>795000</v>
      </c>
      <c r="F85" s="6">
        <v>449372.86</v>
      </c>
      <c r="G85" s="6">
        <v>449372.86</v>
      </c>
    </row>
    <row r="86" spans="1:7" ht="26.25">
      <c r="A86" s="9" t="str">
        <f>"0817"</f>
        <v>0817</v>
      </c>
      <c r="B86" s="9"/>
      <c r="C86" s="9"/>
      <c r="D86" s="5" t="s">
        <v>89</v>
      </c>
      <c r="E86" s="6">
        <v>15000</v>
      </c>
      <c r="F86" s="6">
        <v>13003.56</v>
      </c>
      <c r="G86" s="6">
        <v>13003.56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7000</v>
      </c>
      <c r="F87" s="6">
        <v>3650.16</v>
      </c>
      <c r="G87" s="6">
        <v>3650.16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30000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6">
        <v>10000</v>
      </c>
      <c r="G89" s="6">
        <v>10000</v>
      </c>
    </row>
    <row r="90" spans="1:7" ht="26.25">
      <c r="A90" s="9" t="str">
        <f>"0832"</f>
        <v>0832</v>
      </c>
      <c r="B90" s="9"/>
      <c r="C90" s="9"/>
      <c r="D90" s="5" t="s">
        <v>93</v>
      </c>
      <c r="E90" s="6">
        <v>85000</v>
      </c>
      <c r="F90" s="6">
        <v>35518</v>
      </c>
      <c r="G90" s="6">
        <v>35518</v>
      </c>
    </row>
    <row r="91" spans="1:7" ht="26.2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349.92</v>
      </c>
      <c r="G92" s="7">
        <v>349.92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65000</v>
      </c>
      <c r="F93" s="6">
        <v>35146</v>
      </c>
      <c r="G93" s="6">
        <v>35146</v>
      </c>
    </row>
    <row r="94" spans="1:7" ht="26.25">
      <c r="A94" s="9" t="str">
        <f>"0842"</f>
        <v>0842</v>
      </c>
      <c r="B94" s="9"/>
      <c r="C94" s="9"/>
      <c r="D94" s="5" t="s">
        <v>97</v>
      </c>
      <c r="E94" s="6">
        <v>770000</v>
      </c>
      <c r="F94" s="6">
        <v>395635.54</v>
      </c>
      <c r="G94" s="6">
        <v>395635.54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3000</v>
      </c>
      <c r="F95" s="7">
        <v>706.75</v>
      </c>
      <c r="G95" s="7">
        <v>706.75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605000</v>
      </c>
      <c r="F96" s="6">
        <v>346085.43</v>
      </c>
      <c r="G96" s="6">
        <v>346085.43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6">
        <v>6510.35</v>
      </c>
      <c r="G98" s="6">
        <v>6510.35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26.2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26.25">
      <c r="A101" s="9" t="str">
        <f>"0859"</f>
        <v>0859</v>
      </c>
      <c r="B101" s="9"/>
      <c r="C101" s="9"/>
      <c r="D101" s="5" t="s">
        <v>104</v>
      </c>
      <c r="E101" s="6">
        <v>42000</v>
      </c>
      <c r="F101" s="6">
        <v>24271.03</v>
      </c>
      <c r="G101" s="6">
        <v>24271.03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112000</v>
      </c>
      <c r="F102" s="6">
        <v>36790.05</v>
      </c>
      <c r="G102" s="6">
        <v>36790.05</v>
      </c>
    </row>
    <row r="103" spans="1:7" ht="39">
      <c r="A103" s="9" t="str">
        <f>"0879"</f>
        <v>0879</v>
      </c>
      <c r="B103" s="9"/>
      <c r="C103" s="9"/>
      <c r="D103" s="5" t="s">
        <v>106</v>
      </c>
      <c r="E103" s="6">
        <v>145000</v>
      </c>
      <c r="F103" s="6">
        <v>58699.72</v>
      </c>
      <c r="G103" s="6">
        <v>58699.72</v>
      </c>
    </row>
    <row r="104" spans="1:7" ht="26.2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26.2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26.25">
      <c r="A106" s="9" t="str">
        <f>"0887"</f>
        <v>0887</v>
      </c>
      <c r="B106" s="9"/>
      <c r="C106" s="9"/>
      <c r="D106" s="5" t="s">
        <v>109</v>
      </c>
      <c r="E106" s="6">
        <v>87000</v>
      </c>
      <c r="F106" s="6">
        <v>28210.8</v>
      </c>
      <c r="G106" s="6">
        <v>28210.8</v>
      </c>
    </row>
    <row r="107" spans="1:7" ht="26.2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26.25">
      <c r="A108" s="9" t="str">
        <f>"0889"</f>
        <v>0889</v>
      </c>
      <c r="B108" s="9"/>
      <c r="C108" s="9"/>
      <c r="D108" s="5" t="s">
        <v>111</v>
      </c>
      <c r="E108" s="6">
        <v>178000</v>
      </c>
      <c r="F108" s="6">
        <v>78191.52</v>
      </c>
      <c r="G108" s="6">
        <v>78191.52</v>
      </c>
    </row>
    <row r="109" spans="1:7" ht="26.2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941.42</v>
      </c>
      <c r="G109" s="7">
        <v>941.42</v>
      </c>
    </row>
    <row r="110" spans="1:7" ht="64.5">
      <c r="A110" s="9" t="str">
        <f>"0892"</f>
        <v>0892</v>
      </c>
      <c r="B110" s="9"/>
      <c r="C110" s="9"/>
      <c r="D110" s="5" t="s">
        <v>113</v>
      </c>
      <c r="E110" s="6">
        <v>429000</v>
      </c>
      <c r="F110" s="6">
        <v>206579.84</v>
      </c>
      <c r="G110" s="6">
        <v>206579.84</v>
      </c>
    </row>
    <row r="111" spans="1:7" ht="26.25">
      <c r="A111" s="9" t="str">
        <f>"0893"</f>
        <v>0893</v>
      </c>
      <c r="B111" s="9"/>
      <c r="C111" s="9"/>
      <c r="D111" s="5" t="s">
        <v>114</v>
      </c>
      <c r="E111" s="6">
        <v>120089.2</v>
      </c>
      <c r="F111" s="6">
        <v>87596.58</v>
      </c>
      <c r="G111" s="6">
        <v>87596.58</v>
      </c>
    </row>
    <row r="112" spans="1:7" ht="51.75">
      <c r="A112" s="9" t="str">
        <f>"0894"</f>
        <v>0894</v>
      </c>
      <c r="B112" s="9"/>
      <c r="C112" s="9"/>
      <c r="D112" s="5" t="s">
        <v>115</v>
      </c>
      <c r="E112" s="6">
        <v>7000</v>
      </c>
      <c r="F112" s="6">
        <v>3070.15</v>
      </c>
      <c r="G112" s="6">
        <v>3070.15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6">
        <v>3297.2</v>
      </c>
      <c r="G113" s="6">
        <v>3297.2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6">
        <v>40580.7</v>
      </c>
      <c r="G114" s="6">
        <v>40580.7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155.4</v>
      </c>
      <c r="G115" s="7">
        <v>155.4</v>
      </c>
    </row>
    <row r="116" spans="1:7" ht="39">
      <c r="A116" s="9" t="str">
        <f>"1249"</f>
        <v>1249</v>
      </c>
      <c r="B116" s="9"/>
      <c r="C116" s="9"/>
      <c r="D116" s="5" t="s">
        <v>118</v>
      </c>
      <c r="E116" s="6">
        <v>26000</v>
      </c>
      <c r="F116" s="7">
        <v>0</v>
      </c>
      <c r="G116" s="7">
        <v>0</v>
      </c>
    </row>
    <row r="117" spans="1:7" ht="39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39">
      <c r="A118" s="9" t="str">
        <f>"1259"</f>
        <v>1259</v>
      </c>
      <c r="B118" s="9"/>
      <c r="C118" s="9"/>
      <c r="D118" s="5" t="s">
        <v>120</v>
      </c>
      <c r="E118" s="6">
        <v>33000</v>
      </c>
      <c r="F118" s="6">
        <v>1683.8</v>
      </c>
      <c r="G118" s="6">
        <v>1683.8</v>
      </c>
    </row>
    <row r="119" spans="1:7" ht="39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6">
        <v>9222.59</v>
      </c>
      <c r="G119" s="6">
        <v>9222.59</v>
      </c>
    </row>
    <row r="120" spans="1:7" ht="39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248</v>
      </c>
      <c r="G120" s="7">
        <v>248</v>
      </c>
    </row>
    <row r="121" spans="1:7" ht="26.2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26.2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26.2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6">
        <v>3464.91</v>
      </c>
      <c r="G123" s="6">
        <v>3464.91</v>
      </c>
    </row>
    <row r="124" spans="1:7" ht="39">
      <c r="A124" s="9" t="str">
        <f>"1429"</f>
        <v>1429</v>
      </c>
      <c r="B124" s="9"/>
      <c r="C124" s="9"/>
      <c r="D124" s="5" t="s">
        <v>126</v>
      </c>
      <c r="E124" s="6">
        <v>55000</v>
      </c>
      <c r="F124" s="6">
        <v>21487.38</v>
      </c>
      <c r="G124" s="6">
        <v>21487.38</v>
      </c>
    </row>
    <row r="125" spans="1:7" ht="39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200</v>
      </c>
      <c r="G125" s="7">
        <v>200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39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51.75">
      <c r="A128" s="9" t="str">
        <f>"1439"</f>
        <v>1439</v>
      </c>
      <c r="B128" s="9"/>
      <c r="C128" s="9"/>
      <c r="D128" s="5" t="s">
        <v>130</v>
      </c>
      <c r="E128" s="6">
        <v>60000</v>
      </c>
      <c r="F128" s="6">
        <v>15229.37</v>
      </c>
      <c r="G128" s="6">
        <v>15229.37</v>
      </c>
    </row>
    <row r="129" spans="1:7" ht="39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981.1</v>
      </c>
      <c r="G129" s="7">
        <v>981.1</v>
      </c>
    </row>
    <row r="130" spans="1:7" ht="26.2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6">
        <v>6029.35</v>
      </c>
      <c r="G130" s="6">
        <v>6029.35</v>
      </c>
    </row>
    <row r="131" spans="1:7" ht="26.25">
      <c r="A131" s="9" t="str">
        <f>"1731"</f>
        <v>1731</v>
      </c>
      <c r="B131" s="9"/>
      <c r="C131" s="9"/>
      <c r="D131" s="5" t="s">
        <v>133</v>
      </c>
      <c r="E131" s="6">
        <v>96000</v>
      </c>
      <c r="F131" s="6">
        <v>82327.29</v>
      </c>
      <c r="G131" s="6">
        <v>82327.29</v>
      </c>
    </row>
    <row r="132" spans="1:7" ht="39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0</v>
      </c>
      <c r="G132" s="7">
        <v>0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180000</v>
      </c>
      <c r="F133" s="6">
        <v>48482.93</v>
      </c>
      <c r="G133" s="6">
        <v>48482.93</v>
      </c>
    </row>
    <row r="134" spans="1:7" ht="26.2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6">
        <v>4479.78</v>
      </c>
      <c r="G134" s="6">
        <v>4479.78</v>
      </c>
    </row>
    <row r="135" spans="1:7" ht="26.25">
      <c r="A135" s="9" t="str">
        <f>"2631"</f>
        <v>2631</v>
      </c>
      <c r="B135" s="9"/>
      <c r="C135" s="9"/>
      <c r="D135" s="5" t="s">
        <v>137</v>
      </c>
      <c r="E135" s="6">
        <v>2575214.8</v>
      </c>
      <c r="F135" s="6">
        <v>1477497.6</v>
      </c>
      <c r="G135" s="6">
        <v>1477497.6</v>
      </c>
    </row>
    <row r="136" spans="1:7" ht="26.2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6">
        <v>7310.94</v>
      </c>
      <c r="G136" s="6">
        <v>7310.94</v>
      </c>
    </row>
    <row r="137" spans="1:7" ht="26.2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490.13</v>
      </c>
      <c r="G137" s="7">
        <v>490.13</v>
      </c>
    </row>
    <row r="138" spans="1:7" ht="39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26.25">
      <c r="A139" s="9" t="str">
        <f>"3341"</f>
        <v>3341</v>
      </c>
      <c r="B139" s="9"/>
      <c r="C139" s="9"/>
      <c r="D139" s="5" t="s">
        <v>141</v>
      </c>
      <c r="E139" s="6">
        <v>365500</v>
      </c>
      <c r="F139" s="6">
        <v>229470.86</v>
      </c>
      <c r="G139" s="6">
        <v>229470.86</v>
      </c>
    </row>
    <row r="140" spans="1:7" ht="26.25">
      <c r="A140" s="9" t="str">
        <f>"3342"</f>
        <v>3342</v>
      </c>
      <c r="B140" s="9"/>
      <c r="C140" s="9"/>
      <c r="D140" s="5" t="s">
        <v>142</v>
      </c>
      <c r="E140" s="6">
        <v>50000</v>
      </c>
      <c r="F140" s="6">
        <v>29290.62</v>
      </c>
      <c r="G140" s="6">
        <v>29290.62</v>
      </c>
    </row>
    <row r="141" spans="1:7" ht="26.25">
      <c r="A141" s="9" t="str">
        <f>"3343"</f>
        <v>3343</v>
      </c>
      <c r="B141" s="9"/>
      <c r="C141" s="9"/>
      <c r="D141" s="5" t="s">
        <v>143</v>
      </c>
      <c r="E141" s="6">
        <v>98000</v>
      </c>
      <c r="F141" s="6">
        <v>62228.29</v>
      </c>
      <c r="G141" s="6">
        <v>62228.29</v>
      </c>
    </row>
    <row r="142" spans="1:7" ht="39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178.06</v>
      </c>
      <c r="G142" s="7">
        <v>178.06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6">
        <v>20967.16</v>
      </c>
      <c r="G143" s="6">
        <v>20967.16</v>
      </c>
    </row>
    <row r="144" spans="1:7" ht="39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6">
        <v>9762.61</v>
      </c>
      <c r="G145" s="6">
        <v>9762.61</v>
      </c>
    </row>
    <row r="146" spans="1:7" ht="39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6">
        <v>223021.11</v>
      </c>
      <c r="G146" s="6">
        <v>223021.11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6">
        <v>1373.98</v>
      </c>
      <c r="G147" s="6">
        <v>1373.98</v>
      </c>
    </row>
    <row r="148" spans="1:7" ht="64.5">
      <c r="A148" s="9" t="str">
        <f>"4121"</f>
        <v>4121</v>
      </c>
      <c r="B148" s="9"/>
      <c r="C148" s="9"/>
      <c r="D148" s="5" t="s">
        <v>150</v>
      </c>
      <c r="E148" s="6">
        <v>43000</v>
      </c>
      <c r="F148" s="6">
        <v>19259.66</v>
      </c>
      <c r="G148" s="6">
        <v>19259.66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39">
      <c r="A150" s="9" t="str">
        <f>"7112"</f>
        <v>7112</v>
      </c>
      <c r="B150" s="9"/>
      <c r="C150" s="9"/>
      <c r="D150" s="5" t="s">
        <v>152</v>
      </c>
      <c r="E150" s="6">
        <v>5000</v>
      </c>
      <c r="F150" s="6">
        <v>3286</v>
      </c>
      <c r="G150" s="6">
        <v>3286</v>
      </c>
    </row>
    <row r="151" spans="1:7" ht="26.2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51.75">
      <c r="A152" s="9" t="str">
        <f>"7123"</f>
        <v>7123</v>
      </c>
      <c r="B152" s="9"/>
      <c r="C152" s="9"/>
      <c r="D152" s="5" t="s">
        <v>154</v>
      </c>
      <c r="E152" s="6">
        <v>111000</v>
      </c>
      <c r="F152" s="6">
        <v>2054.06</v>
      </c>
      <c r="G152" s="6">
        <v>2054.06</v>
      </c>
    </row>
    <row r="153" spans="1:7" ht="26.2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6">
        <v>10147.5</v>
      </c>
      <c r="G153" s="6">
        <v>10147.5</v>
      </c>
    </row>
    <row r="154" spans="1:7" ht="26.2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64.5">
      <c r="A155" s="9" t="str">
        <f>"9322"</f>
        <v>9322</v>
      </c>
      <c r="B155" s="9"/>
      <c r="C155" s="9"/>
      <c r="D155" s="5" t="s">
        <v>157</v>
      </c>
      <c r="E155" s="6">
        <v>931926.36</v>
      </c>
      <c r="F155" s="6">
        <v>275741.25</v>
      </c>
      <c r="G155" s="6">
        <v>275741.25</v>
      </c>
    </row>
    <row r="156" spans="1:7" ht="39">
      <c r="A156" s="9" t="str">
        <f>"9332"</f>
        <v>9332</v>
      </c>
      <c r="B156" s="9"/>
      <c r="C156" s="9"/>
      <c r="D156" s="5" t="s">
        <v>158</v>
      </c>
      <c r="E156" s="6">
        <v>100000</v>
      </c>
      <c r="F156" s="7">
        <v>0</v>
      </c>
      <c r="G156" s="7">
        <v>0</v>
      </c>
    </row>
    <row r="157" spans="1:7" ht="51.75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6">
        <v>6725.4</v>
      </c>
      <c r="G157" s="6">
        <v>6725.4</v>
      </c>
    </row>
    <row r="158" spans="1:7" ht="39">
      <c r="A158" s="9" t="str">
        <f>"9749"</f>
        <v>9749</v>
      </c>
      <c r="B158" s="9"/>
      <c r="C158" s="9"/>
      <c r="D158" s="5" t="s">
        <v>160</v>
      </c>
      <c r="E158" s="6">
        <v>115000</v>
      </c>
      <c r="F158" s="6">
        <v>43906.84</v>
      </c>
      <c r="G158" s="6">
        <v>43906.84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90000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XLSF521SB28</dc:title>
  <dc:subject/>
  <dc:creator>Oracle Reports</dc:creator>
  <cp:keywords/>
  <dc:description/>
  <cp:lastModifiedBy>user</cp:lastModifiedBy>
  <dcterms:created xsi:type="dcterms:W3CDTF">2016-08-01T09:32:01Z</dcterms:created>
  <dcterms:modified xsi:type="dcterms:W3CDTF">2016-08-01T09:33:50Z</dcterms:modified>
  <cp:category/>
  <cp:version/>
  <cp:contentType/>
  <cp:contentStatus/>
</cp:coreProperties>
</file>